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BuÇalışmaKitabı" defaultThemeVersion="124226"/>
  <bookViews>
    <workbookView xWindow="240" yWindow="105" windowWidth="14805" windowHeight="8010"/>
  </bookViews>
  <sheets>
    <sheet name="DİĞER BÖLÜMeylül DEFA" sheetId="9" r:id="rId1"/>
    <sheet name="DİĞER BÖLÜM EKİM" sheetId="10" r:id="rId2"/>
    <sheet name="görevpaylaşımı" sheetId="8" r:id="rId3"/>
  </sheets>
  <definedNames>
    <definedName name="_xlnm.Print_Area" localSheetId="1">'DİĞER BÖLÜM EKİM'!$A$1:$H$35</definedName>
    <definedName name="_xlnm.Print_Area" localSheetId="0">'DİĞER BÖLÜMeylül DEFA'!$A$1:$H$35</definedName>
  </definedNames>
  <calcPr calcId="145621"/>
</workbook>
</file>

<file path=xl/calcChain.xml><?xml version="1.0" encoding="utf-8"?>
<calcChain xmlns="http://schemas.openxmlformats.org/spreadsheetml/2006/main">
  <c r="F12" i="10" l="1"/>
  <c r="F32" i="10" s="1"/>
  <c r="E12" i="10"/>
  <c r="E33" i="10" s="1"/>
  <c r="D12" i="10"/>
  <c r="D34" i="10" s="1"/>
  <c r="C12" i="10"/>
  <c r="C35" i="10" s="1"/>
  <c r="F8" i="10"/>
  <c r="G35" i="10" s="1"/>
  <c r="F7" i="10"/>
  <c r="E19" i="10" l="1"/>
  <c r="E16" i="10"/>
  <c r="G13" i="10"/>
  <c r="G18" i="10"/>
  <c r="F14" i="10"/>
  <c r="F15" i="10"/>
  <c r="G14" i="10"/>
  <c r="G17" i="10"/>
  <c r="F19" i="10"/>
  <c r="E15" i="10"/>
  <c r="F18" i="10"/>
  <c r="E20" i="10"/>
  <c r="F13" i="10"/>
  <c r="E14" i="10"/>
  <c r="D15" i="10"/>
  <c r="C16" i="10"/>
  <c r="G16" i="10"/>
  <c r="F17" i="10"/>
  <c r="E18" i="10"/>
  <c r="D19" i="10"/>
  <c r="C20" i="10"/>
  <c r="G20" i="10"/>
  <c r="F21" i="10"/>
  <c r="E22" i="10"/>
  <c r="D23" i="10"/>
  <c r="C24" i="10"/>
  <c r="G24" i="10"/>
  <c r="F25" i="10"/>
  <c r="E26" i="10"/>
  <c r="D27" i="10"/>
  <c r="C28" i="10"/>
  <c r="G28" i="10"/>
  <c r="F29" i="10"/>
  <c r="E30" i="10"/>
  <c r="D31" i="10"/>
  <c r="C32" i="10"/>
  <c r="G32" i="10"/>
  <c r="F33" i="10"/>
  <c r="E34" i="10"/>
  <c r="D35" i="10"/>
  <c r="D16" i="10"/>
  <c r="C17" i="10"/>
  <c r="D20" i="10"/>
  <c r="C21" i="10"/>
  <c r="G21" i="10"/>
  <c r="F22" i="10"/>
  <c r="E23" i="10"/>
  <c r="D24" i="10"/>
  <c r="C25" i="10"/>
  <c r="G25" i="10"/>
  <c r="F26" i="10"/>
  <c r="E27" i="10"/>
  <c r="D28" i="10"/>
  <c r="C29" i="10"/>
  <c r="G29" i="10"/>
  <c r="F30" i="10"/>
  <c r="E31" i="10"/>
  <c r="D32" i="10"/>
  <c r="C33" i="10"/>
  <c r="G33" i="10"/>
  <c r="F34" i="10"/>
  <c r="E35" i="10"/>
  <c r="D13" i="10"/>
  <c r="C14" i="10"/>
  <c r="D17" i="10"/>
  <c r="C18" i="10"/>
  <c r="D21" i="10"/>
  <c r="C22" i="10"/>
  <c r="G22" i="10"/>
  <c r="F23" i="10"/>
  <c r="E24" i="10"/>
  <c r="D25" i="10"/>
  <c r="C26" i="10"/>
  <c r="G26" i="10"/>
  <c r="F27" i="10"/>
  <c r="E28" i="10"/>
  <c r="D29" i="10"/>
  <c r="C30" i="10"/>
  <c r="G30" i="10"/>
  <c r="F31" i="10"/>
  <c r="E32" i="10"/>
  <c r="D33" i="10"/>
  <c r="C34" i="10"/>
  <c r="G34" i="10"/>
  <c r="F35" i="10"/>
  <c r="C13" i="10"/>
  <c r="E13" i="10"/>
  <c r="D14" i="10"/>
  <c r="C15" i="10"/>
  <c r="G15" i="10"/>
  <c r="F16" i="10"/>
  <c r="E17" i="10"/>
  <c r="D18" i="10"/>
  <c r="C19" i="10"/>
  <c r="G19" i="10"/>
  <c r="F20" i="10"/>
  <c r="E21" i="10"/>
  <c r="D22" i="10"/>
  <c r="C23" i="10"/>
  <c r="G23" i="10"/>
  <c r="F24" i="10"/>
  <c r="E25" i="10"/>
  <c r="D26" i="10"/>
  <c r="C27" i="10"/>
  <c r="G27" i="10"/>
  <c r="F28" i="10"/>
  <c r="E29" i="10"/>
  <c r="D30" i="10"/>
  <c r="C31" i="10"/>
  <c r="G31" i="10"/>
  <c r="D12" i="9"/>
  <c r="F12" i="9"/>
  <c r="E12" i="9"/>
  <c r="C12" i="9"/>
  <c r="F7" i="9"/>
  <c r="E26" i="9" l="1"/>
  <c r="E34" i="9"/>
  <c r="E35" i="9"/>
  <c r="F14" i="9"/>
  <c r="F34" i="9"/>
  <c r="F35" i="9"/>
  <c r="D13" i="9"/>
  <c r="D34" i="9"/>
  <c r="D35" i="9"/>
  <c r="C14" i="9"/>
  <c r="C34" i="9"/>
  <c r="C35" i="9"/>
  <c r="D30" i="9"/>
  <c r="D18" i="9"/>
  <c r="D26" i="9"/>
  <c r="D16" i="9"/>
  <c r="D24" i="9"/>
  <c r="D14" i="9"/>
  <c r="D32" i="9"/>
  <c r="D22" i="9"/>
  <c r="D28" i="9"/>
  <c r="D20" i="9"/>
  <c r="C13" i="9"/>
  <c r="C33" i="9"/>
  <c r="C31" i="9"/>
  <c r="C29" i="9"/>
  <c r="C27" i="9"/>
  <c r="C25" i="9"/>
  <c r="C23" i="9"/>
  <c r="C21" i="9"/>
  <c r="C19" i="9"/>
  <c r="C17" i="9"/>
  <c r="C15" i="9"/>
  <c r="C32" i="9"/>
  <c r="C30" i="9"/>
  <c r="C28" i="9"/>
  <c r="C26" i="9"/>
  <c r="C24" i="9"/>
  <c r="C22" i="9"/>
  <c r="C20" i="9"/>
  <c r="C18" i="9"/>
  <c r="C16" i="9"/>
  <c r="D33" i="9"/>
  <c r="D31" i="9"/>
  <c r="D29" i="9"/>
  <c r="D27" i="9"/>
  <c r="D25" i="9"/>
  <c r="D23" i="9"/>
  <c r="D21" i="9"/>
  <c r="D19" i="9"/>
  <c r="D17" i="9"/>
  <c r="D15" i="9"/>
  <c r="E33" i="9"/>
  <c r="E32" i="9"/>
  <c r="E31" i="9"/>
  <c r="E30" i="9"/>
  <c r="E29" i="9"/>
  <c r="E28" i="9"/>
  <c r="E27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F13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8" i="9"/>
  <c r="G35" i="9" l="1"/>
  <c r="G34" i="9"/>
  <c r="G13" i="9"/>
  <c r="G19" i="9"/>
  <c r="G23" i="9"/>
  <c r="G15" i="9"/>
  <c r="G27" i="9"/>
  <c r="G31" i="9"/>
  <c r="G16" i="9"/>
  <c r="G20" i="9"/>
  <c r="G24" i="9"/>
  <c r="G28" i="9"/>
  <c r="G32" i="9"/>
  <c r="G17" i="9"/>
  <c r="G21" i="9"/>
  <c r="G25" i="9"/>
  <c r="G29" i="9"/>
  <c r="G33" i="9"/>
  <c r="G14" i="9"/>
  <c r="G18" i="9"/>
  <c r="G22" i="9"/>
  <c r="G26" i="9"/>
  <c r="G30" i="9"/>
</calcChain>
</file>

<file path=xl/sharedStrings.xml><?xml version="1.0" encoding="utf-8"?>
<sst xmlns="http://schemas.openxmlformats.org/spreadsheetml/2006/main" count="146" uniqueCount="61">
  <si>
    <t>TEMİZLİK ALANI</t>
  </si>
  <si>
    <t>TEMİZLİK SORUMLUSU</t>
  </si>
  <si>
    <t>TEMİZLİK DÖNEMİ (Ay/Yıl)</t>
  </si>
  <si>
    <t>TEMİZLİK ARALIĞI (Gün/Hafta/Ay)</t>
  </si>
  <si>
    <t>TARİH</t>
  </si>
  <si>
    <t>TEMİZLEYEN AD/SOYAD</t>
  </si>
  <si>
    <t>(İMZA)</t>
  </si>
  <si>
    <t>KONTROL EDEN AD/SOYAD</t>
  </si>
  <si>
    <t>T.C.</t>
  </si>
  <si>
    <t>TUFANBEYLİ KAYMAKAMLIĞI</t>
  </si>
  <si>
    <t>İSTİKLAL İLKOKULU MÜDÜRLÜĞÜ</t>
  </si>
  <si>
    <t>Temizlik/Dezenfeksiyon Takip ve Kontrol Formu</t>
  </si>
  <si>
    <t xml:space="preserve">Doküman No: </t>
  </si>
  <si>
    <t>FR.</t>
  </si>
  <si>
    <t xml:space="preserve">Yayım Tarihi: </t>
  </si>
  <si>
    <t>Revizyon No:</t>
  </si>
  <si>
    <t>Revizyon Tarihi:</t>
  </si>
  <si>
    <t>../../20</t>
  </si>
  <si>
    <t>Sayfa No:</t>
  </si>
  <si>
    <t>Mustafa YILMAZ</t>
  </si>
  <si>
    <t>Ortak Alan</t>
  </si>
  <si>
    <t>Atatürk Köşesi</t>
  </si>
  <si>
    <t xml:space="preserve">Bahçe          </t>
  </si>
  <si>
    <t>YEMEKHANE</t>
  </si>
  <si>
    <t>Veli ÇİNÇİK</t>
  </si>
  <si>
    <t>Ömer ÇİNÇİK, Veli ÇİNÇİK</t>
  </si>
  <si>
    <t xml:space="preserve">Zemin Kat Erkek WC </t>
  </si>
  <si>
    <t xml:space="preserve">Zemin Kat Kız WC  </t>
  </si>
  <si>
    <t xml:space="preserve">2. Kat Erkek WC </t>
  </si>
  <si>
    <t>2. Kat Kız  WC</t>
  </si>
  <si>
    <t>Ömer ÇİNÇİK</t>
  </si>
  <si>
    <t>KAZAN DAİRESİ</t>
  </si>
  <si>
    <t>TÜM PERSONEL</t>
  </si>
  <si>
    <t xml:space="preserve">Giriş Merdivenleri </t>
  </si>
  <si>
    <t>4/A DERSLİK (ZEMİN, ÇALIŞMA MASALARI, KAPI KOLLARI)</t>
  </si>
  <si>
    <t>4/B DERSLİK (ZEMİN, ÇALIŞMA MASALARI, KAPI KOLLARI)</t>
  </si>
  <si>
    <t>Koridorlar ve Merdivenler  Zemin Kat   (ZEMİN)</t>
  </si>
  <si>
    <t xml:space="preserve">Koridorlar ve Merdivenler  1.Kat  (ZEMİN)     </t>
  </si>
  <si>
    <t xml:space="preserve">Koridorlar ve Merdivenler  2.Kat  (ZEMİN)  </t>
  </si>
  <si>
    <t>Bodrum Kat  (ZEMİN, YEMEK MASALARI, KAPI KOLLARI)</t>
  </si>
  <si>
    <t>Yangın Merdivenleri   (ZEMİN)</t>
  </si>
  <si>
    <t>Müdür Odası (ZEMİN, ÇALIŞMA MASALARI, KAPI KOLLARI, CAMLAR)</t>
  </si>
  <si>
    <t>Müdür Yrd. Odası (ZEMİN, ÇALIŞMA MASALARI, KAPI KOLLARI, CAMLAR)</t>
  </si>
  <si>
    <t>Öğretmenler Odası (ZEMİN, ÇALIŞMA MASALARI, KAPI KOLLARI, CAMLAR)</t>
  </si>
  <si>
    <t>1/A DERSLİK (ZEMİN, ÇALIŞMA MASALARI, KAPI KOLLARI, CAMLAR)</t>
  </si>
  <si>
    <t>1/B DERSLİK(ZEMİN, ÇALIŞMA MASALARI, KAPI KOLLARI, CAMLAR)</t>
  </si>
  <si>
    <t>2/A DERSLİK (ZEMİN, ÇALIŞMA MASALARI, KAPI KOLLARI, CAMLAR)</t>
  </si>
  <si>
    <t>2/B DERSLİK (ZEMİN, ÇALIŞMA MASALARI, KAPI KOLLARI, CAMLAR)</t>
  </si>
  <si>
    <t>3/A DERSLİK (ZEMİN, ÇALIŞMA MASALARI, KAPI KOLLARI, CAMLAR)</t>
  </si>
  <si>
    <t>3/B DERSLİK (ZEMİN, ÇALIŞMA MASALARI, KAPI KOLLARI, CAMLAR)</t>
  </si>
  <si>
    <t xml:space="preserve">SAAT </t>
  </si>
  <si>
    <t>SAAT</t>
  </si>
  <si>
    <t>Fahriye GÜNÇAN</t>
  </si>
  <si>
    <t>Betül Üstündağ</t>
  </si>
  <si>
    <t>Fahriye GÜNÇAN-Betül ÜSTÜNDAĞ</t>
  </si>
  <si>
    <t xml:space="preserve">Betül ÜSTÜNDAĞ </t>
  </si>
  <si>
    <t>Betül ÜSTÜNDAĞ</t>
  </si>
  <si>
    <t>Betül ÜSTÜNDAĞ, Fahriye GÜNÇAN</t>
  </si>
  <si>
    <t>Mehmet ÖZTÜRK</t>
  </si>
  <si>
    <t>2021/09</t>
  </si>
  <si>
    <t>2021/10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</si>
</sst>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7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1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0" fillId="0" borderId="21" xfId="0" applyBorder="1"/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0" fontId="0" fillId="0" borderId="21" xfId="0" applyNumberForma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7" fontId="1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6">
    <dxf>
      <font>
        <color theme="1" tint="0.499984740745262"/>
      </font>
      <fill>
        <patternFill>
          <bgColor theme="1" tint="0.499984740745262"/>
        </patternFill>
      </fill>
    </dxf>
    <dxf>
      <font>
        <color theme="0"/>
      </font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/>
      </font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I$7" fmlaRange="görevpaylaşımı!$B$1:$B$25" sel="25" val="17"/>
</file>

<file path=xl/ctrlProps/ctrlProp2.xml><?xml version="1.0" encoding="utf-8"?>
<formControlPr xmlns="http://schemas.microsoft.com/office/spreadsheetml/2009/9/main" objectType="Drop" dropStyle="combo" dx="16" fmlaLink="$I$7" fmlaRange="görevpaylaşımı!$B$1:$B$25" sel="25" val="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76200</xdr:rowOff>
    </xdr:from>
    <xdr:to>
      <xdr:col>1</xdr:col>
      <xdr:colOff>1457324</xdr:colOff>
      <xdr:row>4</xdr:row>
      <xdr:rowOff>171449</xdr:rowOff>
    </xdr:to>
    <xdr:pic>
      <xdr:nvPicPr>
        <xdr:cNvPr id="2" name="Resim 1" descr="KARABAĞLAR İLÇE MEM LOGOSUSONUN SON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1390649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</xdr:row>
          <xdr:rowOff>180975</xdr:rowOff>
        </xdr:from>
        <xdr:to>
          <xdr:col>11</xdr:col>
          <xdr:colOff>466725</xdr:colOff>
          <xdr:row>7</xdr:row>
          <xdr:rowOff>28575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76200</xdr:rowOff>
    </xdr:from>
    <xdr:to>
      <xdr:col>1</xdr:col>
      <xdr:colOff>1457324</xdr:colOff>
      <xdr:row>4</xdr:row>
      <xdr:rowOff>171449</xdr:rowOff>
    </xdr:to>
    <xdr:pic>
      <xdr:nvPicPr>
        <xdr:cNvPr id="2" name="Resim 1" descr="KARABAĞLAR İLÇE MEM LOGOSUSONUN SON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1390649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</xdr:row>
          <xdr:rowOff>180975</xdr:rowOff>
        </xdr:from>
        <xdr:to>
          <xdr:col>11</xdr:col>
          <xdr:colOff>466725</xdr:colOff>
          <xdr:row>7</xdr:row>
          <xdr:rowOff>28575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workbookViewId="0">
      <selection activeCell="C5" sqref="C5:F5"/>
    </sheetView>
  </sheetViews>
  <sheetFormatPr defaultRowHeight="15" x14ac:dyDescent="0.25"/>
  <cols>
    <col min="1" max="1" width="2.5703125" customWidth="1"/>
    <col min="2" max="2" width="27.140625" customWidth="1"/>
    <col min="3" max="3" width="14.85546875" customWidth="1"/>
    <col min="4" max="4" width="13.5703125" bestFit="1" customWidth="1"/>
    <col min="5" max="5" width="13.7109375" customWidth="1"/>
    <col min="6" max="6" width="10.7109375" customWidth="1"/>
    <col min="7" max="7" width="21.42578125" customWidth="1"/>
    <col min="8" max="8" width="21" customWidth="1"/>
    <col min="18" max="20" width="9.140625" customWidth="1"/>
  </cols>
  <sheetData>
    <row r="1" spans="2:9" ht="26.25" customHeight="1" thickBot="1" x14ac:dyDescent="0.3">
      <c r="B1" s="19"/>
      <c r="C1" s="22" t="s">
        <v>8</v>
      </c>
      <c r="D1" s="23"/>
      <c r="E1" s="23"/>
      <c r="F1" s="24"/>
      <c r="G1" s="4" t="s">
        <v>12</v>
      </c>
      <c r="H1" s="7" t="s">
        <v>13</v>
      </c>
    </row>
    <row r="2" spans="2:9" ht="26.25" customHeight="1" thickBot="1" x14ac:dyDescent="0.3">
      <c r="B2" s="20"/>
      <c r="C2" s="25" t="s">
        <v>9</v>
      </c>
      <c r="D2" s="26"/>
      <c r="E2" s="26"/>
      <c r="F2" s="27"/>
      <c r="G2" s="5" t="s">
        <v>14</v>
      </c>
      <c r="H2" s="8">
        <v>44074</v>
      </c>
    </row>
    <row r="3" spans="2:9" ht="26.25" customHeight="1" thickBot="1" x14ac:dyDescent="0.3">
      <c r="B3" s="20"/>
      <c r="C3" s="25" t="s">
        <v>10</v>
      </c>
      <c r="D3" s="26"/>
      <c r="E3" s="26"/>
      <c r="F3" s="27"/>
      <c r="G3" s="5" t="s">
        <v>15</v>
      </c>
      <c r="H3" s="9">
        <v>0</v>
      </c>
    </row>
    <row r="4" spans="2:9" ht="26.25" customHeight="1" thickBot="1" x14ac:dyDescent="0.3">
      <c r="B4" s="20"/>
      <c r="C4" s="25"/>
      <c r="D4" s="26"/>
      <c r="E4" s="26"/>
      <c r="F4" s="27"/>
      <c r="G4" s="5" t="s">
        <v>16</v>
      </c>
      <c r="H4" s="9" t="s">
        <v>17</v>
      </c>
    </row>
    <row r="5" spans="2:9" ht="26.25" customHeight="1" thickBot="1" x14ac:dyDescent="0.3">
      <c r="B5" s="21"/>
      <c r="C5" s="28" t="s">
        <v>11</v>
      </c>
      <c r="D5" s="29"/>
      <c r="E5" s="29"/>
      <c r="F5" s="30"/>
      <c r="G5" s="5" t="s">
        <v>18</v>
      </c>
      <c r="H5" s="10">
        <v>1</v>
      </c>
    </row>
    <row r="6" spans="2:9" ht="15.75" thickBot="1" x14ac:dyDescent="0.3"/>
    <row r="7" spans="2:9" ht="36.75" customHeight="1" thickBot="1" x14ac:dyDescent="0.3">
      <c r="B7" s="36" t="s">
        <v>0</v>
      </c>
      <c r="C7" s="37"/>
      <c r="D7" s="37"/>
      <c r="E7" s="38"/>
      <c r="F7" s="36" t="str">
        <f>VLOOKUP(I7,görevpaylaşımı!A1:C25,2,0)</f>
        <v>YEMEKHANE</v>
      </c>
      <c r="G7" s="37"/>
      <c r="H7" s="38"/>
      <c r="I7">
        <v>25</v>
      </c>
    </row>
    <row r="8" spans="2:9" ht="25.5" customHeight="1" thickBot="1" x14ac:dyDescent="0.3">
      <c r="B8" s="36" t="s">
        <v>1</v>
      </c>
      <c r="C8" s="37"/>
      <c r="D8" s="37"/>
      <c r="E8" s="38"/>
      <c r="F8" s="36" t="str">
        <f>VLOOKUP(I7,görevpaylaşımı!A1:C25,3,0)</f>
        <v>Betül ÜSTÜNDAĞ, Fahriye GÜNÇAN</v>
      </c>
      <c r="G8" s="37"/>
      <c r="H8" s="38"/>
    </row>
    <row r="9" spans="2:9" ht="25.5" customHeight="1" thickBot="1" x14ac:dyDescent="0.3">
      <c r="B9" s="36" t="s">
        <v>2</v>
      </c>
      <c r="C9" s="37"/>
      <c r="D9" s="37"/>
      <c r="E9" s="38"/>
      <c r="F9" s="36" t="s">
        <v>59</v>
      </c>
      <c r="G9" s="37"/>
      <c r="H9" s="38"/>
    </row>
    <row r="10" spans="2:9" ht="16.5" thickBot="1" x14ac:dyDescent="0.3">
      <c r="B10" s="31" t="s">
        <v>3</v>
      </c>
      <c r="C10" s="32"/>
      <c r="D10" s="32"/>
      <c r="E10" s="32"/>
      <c r="F10" s="32"/>
      <c r="G10" s="32"/>
      <c r="H10" s="33"/>
    </row>
    <row r="11" spans="2:9" ht="31.5" x14ac:dyDescent="0.25">
      <c r="B11" s="34" t="s">
        <v>4</v>
      </c>
      <c r="C11" s="14" t="s">
        <v>50</v>
      </c>
      <c r="D11" s="14" t="s">
        <v>51</v>
      </c>
      <c r="E11" s="14" t="s">
        <v>50</v>
      </c>
      <c r="F11" s="14" t="s">
        <v>50</v>
      </c>
      <c r="G11" s="1" t="s">
        <v>5</v>
      </c>
      <c r="H11" s="1" t="s">
        <v>7</v>
      </c>
    </row>
    <row r="12" spans="2:9" ht="16.5" thickBot="1" x14ac:dyDescent="0.3">
      <c r="B12" s="35"/>
      <c r="C12" s="16">
        <f>VLOOKUP(I7,görevpaylaşımı!A1:G25,4,0)</f>
        <v>0.375</v>
      </c>
      <c r="D12" s="16">
        <f>VLOOKUP(I7,görevpaylaşımı!A1:G25,5,0)</f>
        <v>0</v>
      </c>
      <c r="E12" s="16">
        <f>VLOOKUP(I7,görevpaylaşımı!A1:G25,6,0)</f>
        <v>0</v>
      </c>
      <c r="F12" s="16">
        <f>VLOOKUP(I7,görevpaylaşımı!A1:G25,7,0)</f>
        <v>0.5625</v>
      </c>
      <c r="G12" s="2" t="s">
        <v>6</v>
      </c>
      <c r="H12" s="2" t="s">
        <v>6</v>
      </c>
    </row>
    <row r="13" spans="2:9" ht="30.75" customHeight="1" thickBot="1" x14ac:dyDescent="0.3">
      <c r="B13" s="39">
        <v>44440</v>
      </c>
      <c r="C13" s="17" t="str">
        <f>IF($C$12&gt;0," ","X")</f>
        <v xml:space="preserve"> </v>
      </c>
      <c r="D13" s="17" t="str">
        <f>IF($D$12&gt;0," ","X")</f>
        <v>X</v>
      </c>
      <c r="E13" s="17" t="str">
        <f>IF($E$12&gt;0," ","X")</f>
        <v>X</v>
      </c>
      <c r="F13" s="17" t="str">
        <f>IF($F$12&gt;0," ","X")</f>
        <v xml:space="preserve"> </v>
      </c>
      <c r="G13" s="3" t="str">
        <f>F8</f>
        <v>Betül ÜSTÜNDAĞ, Fahriye GÜNÇAN</v>
      </c>
      <c r="H13" s="3" t="s">
        <v>19</v>
      </c>
    </row>
    <row r="14" spans="2:9" ht="30.75" customHeight="1" thickBot="1" x14ac:dyDescent="0.3">
      <c r="B14" s="39">
        <v>44441</v>
      </c>
      <c r="C14" s="17" t="str">
        <f t="shared" ref="C14:C35" si="0">IF($C$12&gt;0," ","X")</f>
        <v xml:space="preserve"> </v>
      </c>
      <c r="D14" s="17" t="str">
        <f t="shared" ref="D14:D35" si="1">IF($D$12&gt;0," ","X")</f>
        <v>X</v>
      </c>
      <c r="E14" s="17" t="str">
        <f t="shared" ref="E14:E35" si="2">IF($E$12&gt;0," ","X")</f>
        <v>X</v>
      </c>
      <c r="F14" s="17" t="str">
        <f t="shared" ref="F14:F35" si="3">IF($F$12&gt;0," ","X")</f>
        <v xml:space="preserve"> </v>
      </c>
      <c r="G14" s="3" t="str">
        <f>F8</f>
        <v>Betül ÜSTÜNDAĞ, Fahriye GÜNÇAN</v>
      </c>
      <c r="H14" s="3" t="s">
        <v>19</v>
      </c>
    </row>
    <row r="15" spans="2:9" ht="30.75" customHeight="1" thickBot="1" x14ac:dyDescent="0.3">
      <c r="B15" s="39">
        <v>44442</v>
      </c>
      <c r="C15" s="17" t="str">
        <f t="shared" si="0"/>
        <v xml:space="preserve"> </v>
      </c>
      <c r="D15" s="17" t="str">
        <f t="shared" si="1"/>
        <v>X</v>
      </c>
      <c r="E15" s="17" t="str">
        <f t="shared" si="2"/>
        <v>X</v>
      </c>
      <c r="F15" s="17" t="str">
        <f t="shared" si="3"/>
        <v xml:space="preserve"> </v>
      </c>
      <c r="G15" s="3" t="str">
        <f>F8</f>
        <v>Betül ÜSTÜNDAĞ, Fahriye GÜNÇAN</v>
      </c>
      <c r="H15" s="3" t="s">
        <v>19</v>
      </c>
    </row>
    <row r="16" spans="2:9" ht="30.75" customHeight="1" thickBot="1" x14ac:dyDescent="0.3">
      <c r="B16" s="39">
        <v>44445</v>
      </c>
      <c r="C16" s="17" t="str">
        <f t="shared" si="0"/>
        <v xml:space="preserve"> </v>
      </c>
      <c r="D16" s="17" t="str">
        <f t="shared" si="1"/>
        <v>X</v>
      </c>
      <c r="E16" s="17" t="str">
        <f t="shared" si="2"/>
        <v>X</v>
      </c>
      <c r="F16" s="17" t="str">
        <f t="shared" si="3"/>
        <v xml:space="preserve"> </v>
      </c>
      <c r="G16" s="3" t="str">
        <f>F8</f>
        <v>Betül ÜSTÜNDAĞ, Fahriye GÜNÇAN</v>
      </c>
      <c r="H16" s="3" t="s">
        <v>19</v>
      </c>
    </row>
    <row r="17" spans="2:8" ht="30.75" customHeight="1" thickBot="1" x14ac:dyDescent="0.3">
      <c r="B17" s="39">
        <v>44446</v>
      </c>
      <c r="C17" s="17" t="str">
        <f t="shared" si="0"/>
        <v xml:space="preserve"> </v>
      </c>
      <c r="D17" s="17" t="str">
        <f t="shared" si="1"/>
        <v>X</v>
      </c>
      <c r="E17" s="17" t="str">
        <f t="shared" si="2"/>
        <v>X</v>
      </c>
      <c r="F17" s="17" t="str">
        <f t="shared" si="3"/>
        <v xml:space="preserve"> </v>
      </c>
      <c r="G17" s="3" t="str">
        <f>F8</f>
        <v>Betül ÜSTÜNDAĞ, Fahriye GÜNÇAN</v>
      </c>
      <c r="H17" s="3" t="s">
        <v>19</v>
      </c>
    </row>
    <row r="18" spans="2:8" ht="30.75" customHeight="1" thickBot="1" x14ac:dyDescent="0.3">
      <c r="B18" s="39">
        <v>44447</v>
      </c>
      <c r="C18" s="17" t="str">
        <f t="shared" si="0"/>
        <v xml:space="preserve"> </v>
      </c>
      <c r="D18" s="17" t="str">
        <f t="shared" si="1"/>
        <v>X</v>
      </c>
      <c r="E18" s="17" t="str">
        <f t="shared" si="2"/>
        <v>X</v>
      </c>
      <c r="F18" s="17" t="str">
        <f t="shared" si="3"/>
        <v xml:space="preserve"> </v>
      </c>
      <c r="G18" s="3" t="str">
        <f>F8</f>
        <v>Betül ÜSTÜNDAĞ, Fahriye GÜNÇAN</v>
      </c>
      <c r="H18" s="3" t="s">
        <v>19</v>
      </c>
    </row>
    <row r="19" spans="2:8" ht="30.75" customHeight="1" thickBot="1" x14ac:dyDescent="0.3">
      <c r="B19" s="39">
        <v>44448</v>
      </c>
      <c r="C19" s="17" t="str">
        <f t="shared" si="0"/>
        <v xml:space="preserve"> </v>
      </c>
      <c r="D19" s="17" t="str">
        <f t="shared" si="1"/>
        <v>X</v>
      </c>
      <c r="E19" s="17" t="str">
        <f t="shared" si="2"/>
        <v>X</v>
      </c>
      <c r="F19" s="17" t="str">
        <f t="shared" si="3"/>
        <v xml:space="preserve"> </v>
      </c>
      <c r="G19" s="3" t="str">
        <f>F8</f>
        <v>Betül ÜSTÜNDAĞ, Fahriye GÜNÇAN</v>
      </c>
      <c r="H19" s="3" t="s">
        <v>19</v>
      </c>
    </row>
    <row r="20" spans="2:8" ht="30.75" customHeight="1" thickBot="1" x14ac:dyDescent="0.3">
      <c r="B20" s="39">
        <v>44449</v>
      </c>
      <c r="C20" s="17" t="str">
        <f t="shared" si="0"/>
        <v xml:space="preserve"> </v>
      </c>
      <c r="D20" s="17" t="str">
        <f t="shared" si="1"/>
        <v>X</v>
      </c>
      <c r="E20" s="17" t="str">
        <f t="shared" si="2"/>
        <v>X</v>
      </c>
      <c r="F20" s="17" t="str">
        <f t="shared" si="3"/>
        <v xml:space="preserve"> </v>
      </c>
      <c r="G20" s="3" t="str">
        <f>F8</f>
        <v>Betül ÜSTÜNDAĞ, Fahriye GÜNÇAN</v>
      </c>
      <c r="H20" s="3" t="s">
        <v>19</v>
      </c>
    </row>
    <row r="21" spans="2:8" ht="30.75" customHeight="1" thickBot="1" x14ac:dyDescent="0.3">
      <c r="B21" s="39">
        <v>44452</v>
      </c>
      <c r="C21" s="17" t="str">
        <f t="shared" si="0"/>
        <v xml:space="preserve"> </v>
      </c>
      <c r="D21" s="17" t="str">
        <f t="shared" si="1"/>
        <v>X</v>
      </c>
      <c r="E21" s="17" t="str">
        <f t="shared" si="2"/>
        <v>X</v>
      </c>
      <c r="F21" s="17" t="str">
        <f t="shared" si="3"/>
        <v xml:space="preserve"> </v>
      </c>
      <c r="G21" s="3" t="str">
        <f>F8</f>
        <v>Betül ÜSTÜNDAĞ, Fahriye GÜNÇAN</v>
      </c>
      <c r="H21" s="3" t="s">
        <v>19</v>
      </c>
    </row>
    <row r="22" spans="2:8" ht="30.75" customHeight="1" thickBot="1" x14ac:dyDescent="0.3">
      <c r="B22" s="39">
        <v>44453</v>
      </c>
      <c r="C22" s="17" t="str">
        <f t="shared" si="0"/>
        <v xml:space="preserve"> </v>
      </c>
      <c r="D22" s="17" t="str">
        <f t="shared" si="1"/>
        <v>X</v>
      </c>
      <c r="E22" s="17" t="str">
        <f t="shared" si="2"/>
        <v>X</v>
      </c>
      <c r="F22" s="17" t="str">
        <f t="shared" si="3"/>
        <v xml:space="preserve"> </v>
      </c>
      <c r="G22" s="3" t="str">
        <f>F8</f>
        <v>Betül ÜSTÜNDAĞ, Fahriye GÜNÇAN</v>
      </c>
      <c r="H22" s="3" t="s">
        <v>19</v>
      </c>
    </row>
    <row r="23" spans="2:8" ht="30.75" customHeight="1" thickBot="1" x14ac:dyDescent="0.3">
      <c r="B23" s="39">
        <v>44454</v>
      </c>
      <c r="C23" s="17" t="str">
        <f t="shared" si="0"/>
        <v xml:space="preserve"> </v>
      </c>
      <c r="D23" s="17" t="str">
        <f t="shared" si="1"/>
        <v>X</v>
      </c>
      <c r="E23" s="17" t="str">
        <f t="shared" si="2"/>
        <v>X</v>
      </c>
      <c r="F23" s="17" t="str">
        <f t="shared" si="3"/>
        <v xml:space="preserve"> </v>
      </c>
      <c r="G23" s="3" t="str">
        <f>F8</f>
        <v>Betül ÜSTÜNDAĞ, Fahriye GÜNÇAN</v>
      </c>
      <c r="H23" s="3" t="s">
        <v>19</v>
      </c>
    </row>
    <row r="24" spans="2:8" ht="30.75" customHeight="1" thickBot="1" x14ac:dyDescent="0.3">
      <c r="B24" s="39">
        <v>44455</v>
      </c>
      <c r="C24" s="17" t="str">
        <f t="shared" si="0"/>
        <v xml:space="preserve"> </v>
      </c>
      <c r="D24" s="17" t="str">
        <f t="shared" si="1"/>
        <v>X</v>
      </c>
      <c r="E24" s="17" t="str">
        <f t="shared" si="2"/>
        <v>X</v>
      </c>
      <c r="F24" s="17" t="str">
        <f t="shared" si="3"/>
        <v xml:space="preserve"> </v>
      </c>
      <c r="G24" s="3" t="str">
        <f>F8</f>
        <v>Betül ÜSTÜNDAĞ, Fahriye GÜNÇAN</v>
      </c>
      <c r="H24" s="3" t="s">
        <v>19</v>
      </c>
    </row>
    <row r="25" spans="2:8" ht="30.75" customHeight="1" thickBot="1" x14ac:dyDescent="0.3">
      <c r="B25" s="39">
        <v>44456</v>
      </c>
      <c r="C25" s="17" t="str">
        <f t="shared" si="0"/>
        <v xml:space="preserve"> </v>
      </c>
      <c r="D25" s="17" t="str">
        <f t="shared" si="1"/>
        <v>X</v>
      </c>
      <c r="E25" s="17" t="str">
        <f t="shared" si="2"/>
        <v>X</v>
      </c>
      <c r="F25" s="17" t="str">
        <f t="shared" si="3"/>
        <v xml:space="preserve"> </v>
      </c>
      <c r="G25" s="3" t="str">
        <f>F8</f>
        <v>Betül ÜSTÜNDAĞ, Fahriye GÜNÇAN</v>
      </c>
      <c r="H25" s="3" t="s">
        <v>19</v>
      </c>
    </row>
    <row r="26" spans="2:8" ht="30.75" customHeight="1" thickBot="1" x14ac:dyDescent="0.3">
      <c r="B26" s="39">
        <v>44459</v>
      </c>
      <c r="C26" s="17" t="str">
        <f t="shared" si="0"/>
        <v xml:space="preserve"> </v>
      </c>
      <c r="D26" s="17" t="str">
        <f t="shared" si="1"/>
        <v>X</v>
      </c>
      <c r="E26" s="17" t="str">
        <f t="shared" si="2"/>
        <v>X</v>
      </c>
      <c r="F26" s="17" t="str">
        <f t="shared" si="3"/>
        <v xml:space="preserve"> </v>
      </c>
      <c r="G26" s="3" t="str">
        <f>F8</f>
        <v>Betül ÜSTÜNDAĞ, Fahriye GÜNÇAN</v>
      </c>
      <c r="H26" s="3" t="s">
        <v>19</v>
      </c>
    </row>
    <row r="27" spans="2:8" ht="30.75" customHeight="1" thickBot="1" x14ac:dyDescent="0.3">
      <c r="B27" s="39">
        <v>44460</v>
      </c>
      <c r="C27" s="17" t="str">
        <f t="shared" si="0"/>
        <v xml:space="preserve"> </v>
      </c>
      <c r="D27" s="17" t="str">
        <f t="shared" si="1"/>
        <v>X</v>
      </c>
      <c r="E27" s="17" t="str">
        <f t="shared" si="2"/>
        <v>X</v>
      </c>
      <c r="F27" s="17" t="str">
        <f t="shared" si="3"/>
        <v xml:space="preserve"> </v>
      </c>
      <c r="G27" s="3" t="str">
        <f>F8</f>
        <v>Betül ÜSTÜNDAĞ, Fahriye GÜNÇAN</v>
      </c>
      <c r="H27" s="3" t="s">
        <v>19</v>
      </c>
    </row>
    <row r="28" spans="2:8" ht="30.75" customHeight="1" thickBot="1" x14ac:dyDescent="0.3">
      <c r="B28" s="39">
        <v>44461</v>
      </c>
      <c r="C28" s="17" t="str">
        <f t="shared" si="0"/>
        <v xml:space="preserve"> </v>
      </c>
      <c r="D28" s="17" t="str">
        <f t="shared" si="1"/>
        <v>X</v>
      </c>
      <c r="E28" s="17" t="str">
        <f t="shared" si="2"/>
        <v>X</v>
      </c>
      <c r="F28" s="17" t="str">
        <f t="shared" si="3"/>
        <v xml:space="preserve"> </v>
      </c>
      <c r="G28" s="3" t="str">
        <f>F8</f>
        <v>Betül ÜSTÜNDAĞ, Fahriye GÜNÇAN</v>
      </c>
      <c r="H28" s="3" t="s">
        <v>19</v>
      </c>
    </row>
    <row r="29" spans="2:8" ht="30.75" customHeight="1" thickBot="1" x14ac:dyDescent="0.3">
      <c r="B29" s="39">
        <v>44462</v>
      </c>
      <c r="C29" s="17" t="str">
        <f t="shared" si="0"/>
        <v xml:space="preserve"> </v>
      </c>
      <c r="D29" s="17" t="str">
        <f t="shared" si="1"/>
        <v>X</v>
      </c>
      <c r="E29" s="17" t="str">
        <f t="shared" si="2"/>
        <v>X</v>
      </c>
      <c r="F29" s="17" t="str">
        <f t="shared" si="3"/>
        <v xml:space="preserve"> </v>
      </c>
      <c r="G29" s="3" t="str">
        <f>F8</f>
        <v>Betül ÜSTÜNDAĞ, Fahriye GÜNÇAN</v>
      </c>
      <c r="H29" s="3" t="s">
        <v>19</v>
      </c>
    </row>
    <row r="30" spans="2:8" ht="30.75" customHeight="1" thickBot="1" x14ac:dyDescent="0.3">
      <c r="B30" s="39">
        <v>44463</v>
      </c>
      <c r="C30" s="17" t="str">
        <f t="shared" si="0"/>
        <v xml:space="preserve"> </v>
      </c>
      <c r="D30" s="17" t="str">
        <f t="shared" si="1"/>
        <v>X</v>
      </c>
      <c r="E30" s="17" t="str">
        <f t="shared" si="2"/>
        <v>X</v>
      </c>
      <c r="F30" s="17" t="str">
        <f t="shared" si="3"/>
        <v xml:space="preserve"> </v>
      </c>
      <c r="G30" s="3" t="str">
        <f>F8</f>
        <v>Betül ÜSTÜNDAĞ, Fahriye GÜNÇAN</v>
      </c>
      <c r="H30" s="3" t="s">
        <v>19</v>
      </c>
    </row>
    <row r="31" spans="2:8" ht="30.75" customHeight="1" thickBot="1" x14ac:dyDescent="0.3">
      <c r="B31" s="39">
        <v>44466</v>
      </c>
      <c r="C31" s="17" t="str">
        <f t="shared" si="0"/>
        <v xml:space="preserve"> </v>
      </c>
      <c r="D31" s="17" t="str">
        <f t="shared" si="1"/>
        <v>X</v>
      </c>
      <c r="E31" s="17" t="str">
        <f t="shared" si="2"/>
        <v>X</v>
      </c>
      <c r="F31" s="17" t="str">
        <f t="shared" si="3"/>
        <v xml:space="preserve"> </v>
      </c>
      <c r="G31" s="3" t="str">
        <f>F8</f>
        <v>Betül ÜSTÜNDAĞ, Fahriye GÜNÇAN</v>
      </c>
      <c r="H31" s="3" t="s">
        <v>19</v>
      </c>
    </row>
    <row r="32" spans="2:8" ht="30.75" customHeight="1" thickBot="1" x14ac:dyDescent="0.3">
      <c r="B32" s="39">
        <v>44467</v>
      </c>
      <c r="C32" s="17" t="str">
        <f t="shared" si="0"/>
        <v xml:space="preserve"> </v>
      </c>
      <c r="D32" s="17" t="str">
        <f t="shared" si="1"/>
        <v>X</v>
      </c>
      <c r="E32" s="17" t="str">
        <f t="shared" si="2"/>
        <v>X</v>
      </c>
      <c r="F32" s="17" t="str">
        <f t="shared" si="3"/>
        <v xml:space="preserve"> </v>
      </c>
      <c r="G32" s="3" t="str">
        <f>F8</f>
        <v>Betül ÜSTÜNDAĞ, Fahriye GÜNÇAN</v>
      </c>
      <c r="H32" s="3" t="s">
        <v>19</v>
      </c>
    </row>
    <row r="33" spans="2:8" ht="30.75" customHeight="1" thickBot="1" x14ac:dyDescent="0.3">
      <c r="B33" s="39">
        <v>44468</v>
      </c>
      <c r="C33" s="17" t="str">
        <f t="shared" si="0"/>
        <v xml:space="preserve"> </v>
      </c>
      <c r="D33" s="17" t="str">
        <f t="shared" si="1"/>
        <v>X</v>
      </c>
      <c r="E33" s="17" t="str">
        <f t="shared" si="2"/>
        <v>X</v>
      </c>
      <c r="F33" s="17" t="str">
        <f t="shared" si="3"/>
        <v xml:space="preserve"> </v>
      </c>
      <c r="G33" s="3" t="str">
        <f>F8</f>
        <v>Betül ÜSTÜNDAĞ, Fahriye GÜNÇAN</v>
      </c>
      <c r="H33" s="3" t="s">
        <v>19</v>
      </c>
    </row>
    <row r="34" spans="2:8" ht="30.75" customHeight="1" thickBot="1" x14ac:dyDescent="0.3">
      <c r="B34" s="39">
        <v>44469</v>
      </c>
      <c r="C34" s="17" t="str">
        <f t="shared" si="0"/>
        <v xml:space="preserve"> </v>
      </c>
      <c r="D34" s="17" t="str">
        <f t="shared" si="1"/>
        <v>X</v>
      </c>
      <c r="E34" s="17" t="str">
        <f t="shared" si="2"/>
        <v>X</v>
      </c>
      <c r="F34" s="17" t="str">
        <f t="shared" si="3"/>
        <v xml:space="preserve"> </v>
      </c>
      <c r="G34" s="3" t="str">
        <f>F8</f>
        <v>Betül ÜSTÜNDAĞ, Fahriye GÜNÇAN</v>
      </c>
      <c r="H34" s="3" t="s">
        <v>19</v>
      </c>
    </row>
    <row r="35" spans="2:8" ht="32.25" hidden="1" thickBot="1" x14ac:dyDescent="0.3">
      <c r="B35" s="6">
        <v>44286</v>
      </c>
      <c r="C35" s="17" t="str">
        <f t="shared" si="0"/>
        <v xml:space="preserve"> </v>
      </c>
      <c r="D35" s="17" t="str">
        <f t="shared" si="1"/>
        <v>X</v>
      </c>
      <c r="E35" s="17" t="str">
        <f t="shared" si="2"/>
        <v>X</v>
      </c>
      <c r="F35" s="17" t="str">
        <f t="shared" si="3"/>
        <v xml:space="preserve"> </v>
      </c>
      <c r="G35" s="3" t="str">
        <f>F8</f>
        <v>Betül ÜSTÜNDAĞ, Fahriye GÜNÇAN</v>
      </c>
      <c r="H35" s="3" t="s">
        <v>19</v>
      </c>
    </row>
  </sheetData>
  <mergeCells count="14">
    <mergeCell ref="B10:H10"/>
    <mergeCell ref="B11:B12"/>
    <mergeCell ref="B7:E7"/>
    <mergeCell ref="F7:H7"/>
    <mergeCell ref="B8:E8"/>
    <mergeCell ref="F8:H8"/>
    <mergeCell ref="B9:E9"/>
    <mergeCell ref="F9:H9"/>
    <mergeCell ref="B1:B5"/>
    <mergeCell ref="C1:F1"/>
    <mergeCell ref="C2:F2"/>
    <mergeCell ref="C3:F3"/>
    <mergeCell ref="C4:F4"/>
    <mergeCell ref="C5:F5"/>
  </mergeCells>
  <conditionalFormatting sqref="C12:F35">
    <cfRule type="containsText" dxfId="5" priority="3" operator="containsText" text="00:00">
      <formula>NOT(ISERROR(SEARCH("00:00",C12)))</formula>
    </cfRule>
  </conditionalFormatting>
  <conditionalFormatting sqref="C12:F12">
    <cfRule type="cellIs" dxfId="4" priority="2" operator="equal">
      <formula>0</formula>
    </cfRule>
  </conditionalFormatting>
  <conditionalFormatting sqref="C13:F35">
    <cfRule type="cellIs" dxfId="3" priority="1" operator="equal">
      <formula>"X"</formula>
    </cfRule>
  </conditionalFormatting>
  <pageMargins left="0.25" right="0.25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8</xdr:col>
                    <xdr:colOff>123825</xdr:colOff>
                    <xdr:row>6</xdr:row>
                    <xdr:rowOff>180975</xdr:rowOff>
                  </from>
                  <to>
                    <xdr:col>11</xdr:col>
                    <xdr:colOff>466725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workbookViewId="0">
      <selection activeCell="L12" sqref="L12"/>
    </sheetView>
  </sheetViews>
  <sheetFormatPr defaultRowHeight="15" x14ac:dyDescent="0.25"/>
  <cols>
    <col min="1" max="1" width="2.5703125" customWidth="1"/>
    <col min="2" max="2" width="27.140625" customWidth="1"/>
    <col min="3" max="3" width="14.85546875" customWidth="1"/>
    <col min="4" max="4" width="13.5703125" bestFit="1" customWidth="1"/>
    <col min="5" max="5" width="13.7109375" customWidth="1"/>
    <col min="6" max="6" width="10.7109375" customWidth="1"/>
    <col min="7" max="7" width="21.42578125" customWidth="1"/>
    <col min="8" max="8" width="21" customWidth="1"/>
    <col min="18" max="20" width="9.140625" customWidth="1"/>
  </cols>
  <sheetData>
    <row r="1" spans="2:9" ht="26.25" customHeight="1" thickBot="1" x14ac:dyDescent="0.3">
      <c r="B1" s="19"/>
      <c r="C1" s="22" t="s">
        <v>8</v>
      </c>
      <c r="D1" s="23"/>
      <c r="E1" s="23"/>
      <c r="F1" s="24"/>
      <c r="G1" s="4" t="s">
        <v>12</v>
      </c>
      <c r="H1" s="7" t="s">
        <v>13</v>
      </c>
    </row>
    <row r="2" spans="2:9" ht="26.25" customHeight="1" thickBot="1" x14ac:dyDescent="0.3">
      <c r="B2" s="20"/>
      <c r="C2" s="25" t="s">
        <v>9</v>
      </c>
      <c r="D2" s="26"/>
      <c r="E2" s="26"/>
      <c r="F2" s="27"/>
      <c r="G2" s="5" t="s">
        <v>14</v>
      </c>
      <c r="H2" s="8">
        <v>44074</v>
      </c>
    </row>
    <row r="3" spans="2:9" ht="26.25" customHeight="1" thickBot="1" x14ac:dyDescent="0.3">
      <c r="B3" s="20"/>
      <c r="C3" s="25" t="s">
        <v>10</v>
      </c>
      <c r="D3" s="26"/>
      <c r="E3" s="26"/>
      <c r="F3" s="27"/>
      <c r="G3" s="5" t="s">
        <v>15</v>
      </c>
      <c r="H3" s="9">
        <v>0</v>
      </c>
    </row>
    <row r="4" spans="2:9" ht="26.25" customHeight="1" thickBot="1" x14ac:dyDescent="0.3">
      <c r="B4" s="20"/>
      <c r="C4" s="25"/>
      <c r="D4" s="26"/>
      <c r="E4" s="26"/>
      <c r="F4" s="27"/>
      <c r="G4" s="5" t="s">
        <v>16</v>
      </c>
      <c r="H4" s="9" t="s">
        <v>17</v>
      </c>
    </row>
    <row r="5" spans="2:9" ht="26.25" customHeight="1" thickBot="1" x14ac:dyDescent="0.3">
      <c r="B5" s="21"/>
      <c r="C5" s="28" t="s">
        <v>11</v>
      </c>
      <c r="D5" s="29"/>
      <c r="E5" s="29"/>
      <c r="F5" s="30"/>
      <c r="G5" s="5" t="s">
        <v>18</v>
      </c>
      <c r="H5" s="10">
        <v>1</v>
      </c>
    </row>
    <row r="6" spans="2:9" ht="15.75" thickBot="1" x14ac:dyDescent="0.3"/>
    <row r="7" spans="2:9" ht="36.75" customHeight="1" thickBot="1" x14ac:dyDescent="0.3">
      <c r="B7" s="36" t="s">
        <v>0</v>
      </c>
      <c r="C7" s="37"/>
      <c r="D7" s="37"/>
      <c r="E7" s="38"/>
      <c r="F7" s="36" t="str">
        <f>VLOOKUP(I7,görevpaylaşımı!A1:C25,2,0)</f>
        <v>YEMEKHANE</v>
      </c>
      <c r="G7" s="37"/>
      <c r="H7" s="38"/>
      <c r="I7">
        <v>25</v>
      </c>
    </row>
    <row r="8" spans="2:9" ht="25.5" customHeight="1" thickBot="1" x14ac:dyDescent="0.3">
      <c r="B8" s="36" t="s">
        <v>1</v>
      </c>
      <c r="C8" s="37"/>
      <c r="D8" s="37"/>
      <c r="E8" s="38"/>
      <c r="F8" s="36" t="str">
        <f>VLOOKUP(I7,görevpaylaşımı!A1:C25,3,0)</f>
        <v>Betül ÜSTÜNDAĞ, Fahriye GÜNÇAN</v>
      </c>
      <c r="G8" s="37"/>
      <c r="H8" s="38"/>
    </row>
    <row r="9" spans="2:9" ht="25.5" customHeight="1" thickBot="1" x14ac:dyDescent="0.3">
      <c r="B9" s="36" t="s">
        <v>2</v>
      </c>
      <c r="C9" s="37"/>
      <c r="D9" s="37"/>
      <c r="E9" s="38"/>
      <c r="F9" s="36" t="s">
        <v>60</v>
      </c>
      <c r="G9" s="37"/>
      <c r="H9" s="38"/>
    </row>
    <row r="10" spans="2:9" ht="16.5" thickBot="1" x14ac:dyDescent="0.3">
      <c r="B10" s="31" t="s">
        <v>3</v>
      </c>
      <c r="C10" s="32"/>
      <c r="D10" s="32"/>
      <c r="E10" s="32"/>
      <c r="F10" s="32"/>
      <c r="G10" s="32"/>
      <c r="H10" s="33"/>
    </row>
    <row r="11" spans="2:9" ht="31.5" x14ac:dyDescent="0.25">
      <c r="B11" s="34" t="s">
        <v>4</v>
      </c>
      <c r="C11" s="18" t="s">
        <v>50</v>
      </c>
      <c r="D11" s="18" t="s">
        <v>51</v>
      </c>
      <c r="E11" s="18" t="s">
        <v>50</v>
      </c>
      <c r="F11" s="18" t="s">
        <v>50</v>
      </c>
      <c r="G11" s="1" t="s">
        <v>5</v>
      </c>
      <c r="H11" s="1" t="s">
        <v>7</v>
      </c>
    </row>
    <row r="12" spans="2:9" ht="16.5" thickBot="1" x14ac:dyDescent="0.3">
      <c r="B12" s="35"/>
      <c r="C12" s="16">
        <f>VLOOKUP(I7,görevpaylaşımı!A1:G25,4,0)</f>
        <v>0.375</v>
      </c>
      <c r="D12" s="16">
        <f>VLOOKUP(I7,görevpaylaşımı!A1:G25,5,0)</f>
        <v>0</v>
      </c>
      <c r="E12" s="16">
        <f>VLOOKUP(I7,görevpaylaşımı!A1:G25,6,0)</f>
        <v>0</v>
      </c>
      <c r="F12" s="16">
        <f>VLOOKUP(I7,görevpaylaşımı!A1:G25,7,0)</f>
        <v>0.5625</v>
      </c>
      <c r="G12" s="2" t="s">
        <v>6</v>
      </c>
      <c r="H12" s="2" t="s">
        <v>6</v>
      </c>
    </row>
    <row r="13" spans="2:9" ht="30.75" customHeight="1" thickBot="1" x14ac:dyDescent="0.3">
      <c r="B13" s="39">
        <v>44470</v>
      </c>
      <c r="C13" s="17" t="str">
        <f>IF($C$12&gt;0," ","X")</f>
        <v xml:space="preserve"> </v>
      </c>
      <c r="D13" s="17" t="str">
        <f>IF($D$12&gt;0," ","X")</f>
        <v>X</v>
      </c>
      <c r="E13" s="17" t="str">
        <f>IF($E$12&gt;0," ","X")</f>
        <v>X</v>
      </c>
      <c r="F13" s="17" t="str">
        <f>IF($F$12&gt;0," ","X")</f>
        <v xml:space="preserve"> </v>
      </c>
      <c r="G13" s="3" t="str">
        <f>F8</f>
        <v>Betül ÜSTÜNDAĞ, Fahriye GÜNÇAN</v>
      </c>
      <c r="H13" s="3" t="s">
        <v>19</v>
      </c>
    </row>
    <row r="14" spans="2:9" ht="30.75" customHeight="1" thickBot="1" x14ac:dyDescent="0.3">
      <c r="B14" s="39">
        <v>44473</v>
      </c>
      <c r="C14" s="17" t="str">
        <f t="shared" ref="C14:C35" si="0">IF($C$12&gt;0," ","X")</f>
        <v xml:space="preserve"> </v>
      </c>
      <c r="D14" s="17" t="str">
        <f t="shared" ref="D14:D35" si="1">IF($D$12&gt;0," ","X")</f>
        <v>X</v>
      </c>
      <c r="E14" s="17" t="str">
        <f t="shared" ref="E14:E35" si="2">IF($E$12&gt;0," ","X")</f>
        <v>X</v>
      </c>
      <c r="F14" s="17" t="str">
        <f t="shared" ref="F14:F35" si="3">IF($F$12&gt;0," ","X")</f>
        <v xml:space="preserve"> </v>
      </c>
      <c r="G14" s="3" t="str">
        <f>F8</f>
        <v>Betül ÜSTÜNDAĞ, Fahriye GÜNÇAN</v>
      </c>
      <c r="H14" s="3" t="s">
        <v>19</v>
      </c>
    </row>
    <row r="15" spans="2:9" ht="30.75" customHeight="1" thickBot="1" x14ac:dyDescent="0.3">
      <c r="B15" s="39">
        <v>44474</v>
      </c>
      <c r="C15" s="17" t="str">
        <f t="shared" si="0"/>
        <v xml:space="preserve"> </v>
      </c>
      <c r="D15" s="17" t="str">
        <f t="shared" si="1"/>
        <v>X</v>
      </c>
      <c r="E15" s="17" t="str">
        <f t="shared" si="2"/>
        <v>X</v>
      </c>
      <c r="F15" s="17" t="str">
        <f t="shared" si="3"/>
        <v xml:space="preserve"> </v>
      </c>
      <c r="G15" s="3" t="str">
        <f>F8</f>
        <v>Betül ÜSTÜNDAĞ, Fahriye GÜNÇAN</v>
      </c>
      <c r="H15" s="3" t="s">
        <v>19</v>
      </c>
    </row>
    <row r="16" spans="2:9" ht="30.75" customHeight="1" thickBot="1" x14ac:dyDescent="0.3">
      <c r="B16" s="39">
        <v>44475</v>
      </c>
      <c r="C16" s="17" t="str">
        <f t="shared" si="0"/>
        <v xml:space="preserve"> </v>
      </c>
      <c r="D16" s="17" t="str">
        <f t="shared" si="1"/>
        <v>X</v>
      </c>
      <c r="E16" s="17" t="str">
        <f t="shared" si="2"/>
        <v>X</v>
      </c>
      <c r="F16" s="17" t="str">
        <f t="shared" si="3"/>
        <v xml:space="preserve"> </v>
      </c>
      <c r="G16" s="3" t="str">
        <f>F8</f>
        <v>Betül ÜSTÜNDAĞ, Fahriye GÜNÇAN</v>
      </c>
      <c r="H16" s="3" t="s">
        <v>19</v>
      </c>
    </row>
    <row r="17" spans="2:8" ht="30.75" customHeight="1" thickBot="1" x14ac:dyDescent="0.3">
      <c r="B17" s="39">
        <v>44476</v>
      </c>
      <c r="C17" s="17" t="str">
        <f t="shared" si="0"/>
        <v xml:space="preserve"> </v>
      </c>
      <c r="D17" s="17" t="str">
        <f t="shared" si="1"/>
        <v>X</v>
      </c>
      <c r="E17" s="17" t="str">
        <f t="shared" si="2"/>
        <v>X</v>
      </c>
      <c r="F17" s="17" t="str">
        <f t="shared" si="3"/>
        <v xml:space="preserve"> </v>
      </c>
      <c r="G17" s="3" t="str">
        <f>F8</f>
        <v>Betül ÜSTÜNDAĞ, Fahriye GÜNÇAN</v>
      </c>
      <c r="H17" s="3" t="s">
        <v>19</v>
      </c>
    </row>
    <row r="18" spans="2:8" ht="30.75" customHeight="1" thickBot="1" x14ac:dyDescent="0.3">
      <c r="B18" s="39">
        <v>44477</v>
      </c>
      <c r="C18" s="17" t="str">
        <f t="shared" si="0"/>
        <v xml:space="preserve"> </v>
      </c>
      <c r="D18" s="17" t="str">
        <f t="shared" si="1"/>
        <v>X</v>
      </c>
      <c r="E18" s="17" t="str">
        <f t="shared" si="2"/>
        <v>X</v>
      </c>
      <c r="F18" s="17" t="str">
        <f t="shared" si="3"/>
        <v xml:space="preserve"> </v>
      </c>
      <c r="G18" s="3" t="str">
        <f>F8</f>
        <v>Betül ÜSTÜNDAĞ, Fahriye GÜNÇAN</v>
      </c>
      <c r="H18" s="3" t="s">
        <v>19</v>
      </c>
    </row>
    <row r="19" spans="2:8" ht="30.75" customHeight="1" thickBot="1" x14ac:dyDescent="0.3">
      <c r="B19" s="39">
        <v>44480</v>
      </c>
      <c r="C19" s="17" t="str">
        <f t="shared" si="0"/>
        <v xml:space="preserve"> </v>
      </c>
      <c r="D19" s="17" t="str">
        <f t="shared" si="1"/>
        <v>X</v>
      </c>
      <c r="E19" s="17" t="str">
        <f t="shared" si="2"/>
        <v>X</v>
      </c>
      <c r="F19" s="17" t="str">
        <f t="shared" si="3"/>
        <v xml:space="preserve"> </v>
      </c>
      <c r="G19" s="3" t="str">
        <f>F8</f>
        <v>Betül ÜSTÜNDAĞ, Fahriye GÜNÇAN</v>
      </c>
      <c r="H19" s="3" t="s">
        <v>19</v>
      </c>
    </row>
    <row r="20" spans="2:8" ht="30.75" customHeight="1" thickBot="1" x14ac:dyDescent="0.3">
      <c r="B20" s="39">
        <v>44481</v>
      </c>
      <c r="C20" s="17" t="str">
        <f t="shared" si="0"/>
        <v xml:space="preserve"> </v>
      </c>
      <c r="D20" s="17" t="str">
        <f t="shared" si="1"/>
        <v>X</v>
      </c>
      <c r="E20" s="17" t="str">
        <f t="shared" si="2"/>
        <v>X</v>
      </c>
      <c r="F20" s="17" t="str">
        <f t="shared" si="3"/>
        <v xml:space="preserve"> </v>
      </c>
      <c r="G20" s="3" t="str">
        <f>F8</f>
        <v>Betül ÜSTÜNDAĞ, Fahriye GÜNÇAN</v>
      </c>
      <c r="H20" s="3" t="s">
        <v>19</v>
      </c>
    </row>
    <row r="21" spans="2:8" ht="30.75" customHeight="1" thickBot="1" x14ac:dyDescent="0.3">
      <c r="B21" s="39">
        <v>44482</v>
      </c>
      <c r="C21" s="17" t="str">
        <f t="shared" si="0"/>
        <v xml:space="preserve"> </v>
      </c>
      <c r="D21" s="17" t="str">
        <f t="shared" si="1"/>
        <v>X</v>
      </c>
      <c r="E21" s="17" t="str">
        <f t="shared" si="2"/>
        <v>X</v>
      </c>
      <c r="F21" s="17" t="str">
        <f t="shared" si="3"/>
        <v xml:space="preserve"> </v>
      </c>
      <c r="G21" s="3" t="str">
        <f>F8</f>
        <v>Betül ÜSTÜNDAĞ, Fahriye GÜNÇAN</v>
      </c>
      <c r="H21" s="3" t="s">
        <v>19</v>
      </c>
    </row>
    <row r="22" spans="2:8" ht="30.75" customHeight="1" thickBot="1" x14ac:dyDescent="0.3">
      <c r="B22" s="39">
        <v>44483</v>
      </c>
      <c r="C22" s="17" t="str">
        <f t="shared" si="0"/>
        <v xml:space="preserve"> </v>
      </c>
      <c r="D22" s="17" t="str">
        <f t="shared" si="1"/>
        <v>X</v>
      </c>
      <c r="E22" s="17" t="str">
        <f t="shared" si="2"/>
        <v>X</v>
      </c>
      <c r="F22" s="17" t="str">
        <f t="shared" si="3"/>
        <v xml:space="preserve"> </v>
      </c>
      <c r="G22" s="3" t="str">
        <f>F8</f>
        <v>Betül ÜSTÜNDAĞ, Fahriye GÜNÇAN</v>
      </c>
      <c r="H22" s="3" t="s">
        <v>19</v>
      </c>
    </row>
    <row r="23" spans="2:8" ht="30.75" customHeight="1" thickBot="1" x14ac:dyDescent="0.3">
      <c r="B23" s="39">
        <v>44484</v>
      </c>
      <c r="C23" s="17" t="str">
        <f t="shared" si="0"/>
        <v xml:space="preserve"> </v>
      </c>
      <c r="D23" s="17" t="str">
        <f t="shared" si="1"/>
        <v>X</v>
      </c>
      <c r="E23" s="17" t="str">
        <f t="shared" si="2"/>
        <v>X</v>
      </c>
      <c r="F23" s="17" t="str">
        <f t="shared" si="3"/>
        <v xml:space="preserve"> </v>
      </c>
      <c r="G23" s="3" t="str">
        <f>F8</f>
        <v>Betül ÜSTÜNDAĞ, Fahriye GÜNÇAN</v>
      </c>
      <c r="H23" s="3" t="s">
        <v>19</v>
      </c>
    </row>
    <row r="24" spans="2:8" ht="30.75" customHeight="1" thickBot="1" x14ac:dyDescent="0.3">
      <c r="B24" s="39">
        <v>44487</v>
      </c>
      <c r="C24" s="17" t="str">
        <f t="shared" si="0"/>
        <v xml:space="preserve"> </v>
      </c>
      <c r="D24" s="17" t="str">
        <f t="shared" si="1"/>
        <v>X</v>
      </c>
      <c r="E24" s="17" t="str">
        <f t="shared" si="2"/>
        <v>X</v>
      </c>
      <c r="F24" s="17" t="str">
        <f t="shared" si="3"/>
        <v xml:space="preserve"> </v>
      </c>
      <c r="G24" s="3" t="str">
        <f>F8</f>
        <v>Betül ÜSTÜNDAĞ, Fahriye GÜNÇAN</v>
      </c>
      <c r="H24" s="3" t="s">
        <v>19</v>
      </c>
    </row>
    <row r="25" spans="2:8" ht="30.75" customHeight="1" thickBot="1" x14ac:dyDescent="0.3">
      <c r="B25" s="39">
        <v>44488</v>
      </c>
      <c r="C25" s="17" t="str">
        <f t="shared" si="0"/>
        <v xml:space="preserve"> </v>
      </c>
      <c r="D25" s="17" t="str">
        <f t="shared" si="1"/>
        <v>X</v>
      </c>
      <c r="E25" s="17" t="str">
        <f t="shared" si="2"/>
        <v>X</v>
      </c>
      <c r="F25" s="17" t="str">
        <f t="shared" si="3"/>
        <v xml:space="preserve"> </v>
      </c>
      <c r="G25" s="3" t="str">
        <f>F8</f>
        <v>Betül ÜSTÜNDAĞ, Fahriye GÜNÇAN</v>
      </c>
      <c r="H25" s="3" t="s">
        <v>19</v>
      </c>
    </row>
    <row r="26" spans="2:8" ht="30.75" customHeight="1" thickBot="1" x14ac:dyDescent="0.3">
      <c r="B26" s="39">
        <v>44489</v>
      </c>
      <c r="C26" s="17" t="str">
        <f t="shared" si="0"/>
        <v xml:space="preserve"> </v>
      </c>
      <c r="D26" s="17" t="str">
        <f t="shared" si="1"/>
        <v>X</v>
      </c>
      <c r="E26" s="17" t="str">
        <f t="shared" si="2"/>
        <v>X</v>
      </c>
      <c r="F26" s="17" t="str">
        <f t="shared" si="3"/>
        <v xml:space="preserve"> </v>
      </c>
      <c r="G26" s="3" t="str">
        <f>F8</f>
        <v>Betül ÜSTÜNDAĞ, Fahriye GÜNÇAN</v>
      </c>
      <c r="H26" s="3" t="s">
        <v>19</v>
      </c>
    </row>
    <row r="27" spans="2:8" ht="30.75" customHeight="1" thickBot="1" x14ac:dyDescent="0.3">
      <c r="B27" s="39">
        <v>44490</v>
      </c>
      <c r="C27" s="17" t="str">
        <f t="shared" si="0"/>
        <v xml:space="preserve"> </v>
      </c>
      <c r="D27" s="17" t="str">
        <f t="shared" si="1"/>
        <v>X</v>
      </c>
      <c r="E27" s="17" t="str">
        <f t="shared" si="2"/>
        <v>X</v>
      </c>
      <c r="F27" s="17" t="str">
        <f t="shared" si="3"/>
        <v xml:space="preserve"> </v>
      </c>
      <c r="G27" s="3" t="str">
        <f>F8</f>
        <v>Betül ÜSTÜNDAĞ, Fahriye GÜNÇAN</v>
      </c>
      <c r="H27" s="3" t="s">
        <v>19</v>
      </c>
    </row>
    <row r="28" spans="2:8" ht="30.75" customHeight="1" thickBot="1" x14ac:dyDescent="0.3">
      <c r="B28" s="39">
        <v>44491</v>
      </c>
      <c r="C28" s="17" t="str">
        <f t="shared" si="0"/>
        <v xml:space="preserve"> </v>
      </c>
      <c r="D28" s="17" t="str">
        <f t="shared" si="1"/>
        <v>X</v>
      </c>
      <c r="E28" s="17" t="str">
        <f t="shared" si="2"/>
        <v>X</v>
      </c>
      <c r="F28" s="17" t="str">
        <f t="shared" si="3"/>
        <v xml:space="preserve"> </v>
      </c>
      <c r="G28" s="3" t="str">
        <f>F8</f>
        <v>Betül ÜSTÜNDAĞ, Fahriye GÜNÇAN</v>
      </c>
      <c r="H28" s="3" t="s">
        <v>19</v>
      </c>
    </row>
    <row r="29" spans="2:8" ht="30.75" customHeight="1" thickBot="1" x14ac:dyDescent="0.3">
      <c r="B29" s="39">
        <v>44494</v>
      </c>
      <c r="C29" s="17" t="str">
        <f t="shared" si="0"/>
        <v xml:space="preserve"> </v>
      </c>
      <c r="D29" s="17" t="str">
        <f t="shared" si="1"/>
        <v>X</v>
      </c>
      <c r="E29" s="17" t="str">
        <f t="shared" si="2"/>
        <v>X</v>
      </c>
      <c r="F29" s="17" t="str">
        <f t="shared" si="3"/>
        <v xml:space="preserve"> </v>
      </c>
      <c r="G29" s="3" t="str">
        <f>F8</f>
        <v>Betül ÜSTÜNDAĞ, Fahriye GÜNÇAN</v>
      </c>
      <c r="H29" s="3" t="s">
        <v>19</v>
      </c>
    </row>
    <row r="30" spans="2:8" ht="30.75" customHeight="1" thickBot="1" x14ac:dyDescent="0.3">
      <c r="B30" s="39">
        <v>44495</v>
      </c>
      <c r="C30" s="17" t="str">
        <f t="shared" si="0"/>
        <v xml:space="preserve"> </v>
      </c>
      <c r="D30" s="17" t="str">
        <f t="shared" si="1"/>
        <v>X</v>
      </c>
      <c r="E30" s="17" t="str">
        <f t="shared" si="2"/>
        <v>X</v>
      </c>
      <c r="F30" s="17" t="str">
        <f t="shared" si="3"/>
        <v xml:space="preserve"> </v>
      </c>
      <c r="G30" s="3" t="str">
        <f>F8</f>
        <v>Betül ÜSTÜNDAĞ, Fahriye GÜNÇAN</v>
      </c>
      <c r="H30" s="3" t="s">
        <v>19</v>
      </c>
    </row>
    <row r="31" spans="2:8" ht="30.75" customHeight="1" thickBot="1" x14ac:dyDescent="0.3">
      <c r="B31" s="39">
        <v>44496</v>
      </c>
      <c r="C31" s="17" t="str">
        <f t="shared" si="0"/>
        <v xml:space="preserve"> </v>
      </c>
      <c r="D31" s="17" t="str">
        <f t="shared" si="1"/>
        <v>X</v>
      </c>
      <c r="E31" s="17" t="str">
        <f t="shared" si="2"/>
        <v>X</v>
      </c>
      <c r="F31" s="17" t="str">
        <f t="shared" si="3"/>
        <v xml:space="preserve"> </v>
      </c>
      <c r="G31" s="3" t="str">
        <f>F8</f>
        <v>Betül ÜSTÜNDAĞ, Fahriye GÜNÇAN</v>
      </c>
      <c r="H31" s="3" t="s">
        <v>19</v>
      </c>
    </row>
    <row r="32" spans="2:8" ht="30.75" customHeight="1" thickBot="1" x14ac:dyDescent="0.3">
      <c r="B32" s="39">
        <v>44497</v>
      </c>
      <c r="C32" s="17" t="str">
        <f t="shared" si="0"/>
        <v xml:space="preserve"> </v>
      </c>
      <c r="D32" s="17" t="str">
        <f t="shared" si="1"/>
        <v>X</v>
      </c>
      <c r="E32" s="17" t="str">
        <f t="shared" si="2"/>
        <v>X</v>
      </c>
      <c r="F32" s="17" t="str">
        <f t="shared" si="3"/>
        <v xml:space="preserve"> </v>
      </c>
      <c r="G32" s="3" t="str">
        <f>F8</f>
        <v>Betül ÜSTÜNDAĞ, Fahriye GÜNÇAN</v>
      </c>
      <c r="H32" s="3" t="s">
        <v>19</v>
      </c>
    </row>
    <row r="33" spans="2:8" ht="30.75" customHeight="1" thickBot="1" x14ac:dyDescent="0.3">
      <c r="B33" s="39">
        <v>44498</v>
      </c>
      <c r="C33" s="17" t="str">
        <f t="shared" si="0"/>
        <v xml:space="preserve"> </v>
      </c>
      <c r="D33" s="17" t="str">
        <f t="shared" si="1"/>
        <v>X</v>
      </c>
      <c r="E33" s="17" t="str">
        <f t="shared" si="2"/>
        <v>X</v>
      </c>
      <c r="F33" s="17" t="str">
        <f t="shared" si="3"/>
        <v xml:space="preserve"> </v>
      </c>
      <c r="G33" s="3" t="str">
        <f>F8</f>
        <v>Betül ÜSTÜNDAĞ, Fahriye GÜNÇAN</v>
      </c>
      <c r="H33" s="3" t="s">
        <v>19</v>
      </c>
    </row>
    <row r="34" spans="2:8" ht="30.75" hidden="1" customHeight="1" thickBot="1" x14ac:dyDescent="0.3">
      <c r="B34" s="39">
        <v>44499</v>
      </c>
      <c r="C34" s="17" t="str">
        <f t="shared" si="0"/>
        <v xml:space="preserve"> </v>
      </c>
      <c r="D34" s="17" t="str">
        <f t="shared" si="1"/>
        <v>X</v>
      </c>
      <c r="E34" s="17" t="str">
        <f t="shared" si="2"/>
        <v>X</v>
      </c>
      <c r="F34" s="17" t="str">
        <f t="shared" si="3"/>
        <v xml:space="preserve"> </v>
      </c>
      <c r="G34" s="3" t="str">
        <f>F8</f>
        <v>Betül ÜSTÜNDAĞ, Fahriye GÜNÇAN</v>
      </c>
      <c r="H34" s="3" t="s">
        <v>19</v>
      </c>
    </row>
    <row r="35" spans="2:8" ht="32.25" hidden="1" thickBot="1" x14ac:dyDescent="0.3">
      <c r="B35" s="6">
        <v>44286</v>
      </c>
      <c r="C35" s="17" t="str">
        <f t="shared" si="0"/>
        <v xml:space="preserve"> </v>
      </c>
      <c r="D35" s="17" t="str">
        <f t="shared" si="1"/>
        <v>X</v>
      </c>
      <c r="E35" s="17" t="str">
        <f t="shared" si="2"/>
        <v>X</v>
      </c>
      <c r="F35" s="17" t="str">
        <f t="shared" si="3"/>
        <v xml:space="preserve"> </v>
      </c>
      <c r="G35" s="3" t="str">
        <f>F8</f>
        <v>Betül ÜSTÜNDAĞ, Fahriye GÜNÇAN</v>
      </c>
      <c r="H35" s="3" t="s">
        <v>19</v>
      </c>
    </row>
  </sheetData>
  <mergeCells count="14">
    <mergeCell ref="B10:H10"/>
    <mergeCell ref="B11:B12"/>
    <mergeCell ref="B7:E7"/>
    <mergeCell ref="F7:H7"/>
    <mergeCell ref="B8:E8"/>
    <mergeCell ref="F8:H8"/>
    <mergeCell ref="B9:E9"/>
    <mergeCell ref="F9:H9"/>
    <mergeCell ref="B1:B5"/>
    <mergeCell ref="C1:F1"/>
    <mergeCell ref="C2:F2"/>
    <mergeCell ref="C3:F3"/>
    <mergeCell ref="C4:F4"/>
    <mergeCell ref="C5:F5"/>
  </mergeCells>
  <conditionalFormatting sqref="C12:F35">
    <cfRule type="containsText" dxfId="2" priority="3" operator="containsText" text="00:00">
      <formula>NOT(ISERROR(SEARCH("00:00",C12)))</formula>
    </cfRule>
  </conditionalFormatting>
  <conditionalFormatting sqref="C12:F12">
    <cfRule type="cellIs" dxfId="1" priority="2" operator="equal">
      <formula>0</formula>
    </cfRule>
  </conditionalFormatting>
  <conditionalFormatting sqref="C13:F35">
    <cfRule type="cellIs" dxfId="0" priority="1" operator="equal">
      <formula>"X"</formula>
    </cfRule>
  </conditionalFormatting>
  <pageMargins left="0.25" right="0.25" top="0.75" bottom="0.75" header="0.3" footer="0.3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8</xdr:col>
                    <xdr:colOff>123825</xdr:colOff>
                    <xdr:row>6</xdr:row>
                    <xdr:rowOff>180975</xdr:rowOff>
                  </from>
                  <to>
                    <xdr:col>11</xdr:col>
                    <xdr:colOff>466725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16" sqref="B16"/>
    </sheetView>
  </sheetViews>
  <sheetFormatPr defaultColWidth="38.28515625" defaultRowHeight="15" x14ac:dyDescent="0.25"/>
  <cols>
    <col min="1" max="1" width="6.5703125" customWidth="1"/>
    <col min="2" max="2" width="92.7109375" customWidth="1"/>
    <col min="3" max="3" width="33.85546875" bestFit="1" customWidth="1"/>
    <col min="4" max="7" width="5.5703125" bestFit="1" customWidth="1"/>
  </cols>
  <sheetData>
    <row r="1" spans="1:7" ht="15.75" x14ac:dyDescent="0.25">
      <c r="A1" s="11">
        <v>1</v>
      </c>
      <c r="B1" s="12" t="s">
        <v>41</v>
      </c>
      <c r="C1" s="13" t="s">
        <v>52</v>
      </c>
      <c r="D1" s="15">
        <v>0.33333333333333331</v>
      </c>
      <c r="E1" s="15"/>
      <c r="F1" s="15"/>
      <c r="G1" s="15">
        <v>0.625</v>
      </c>
    </row>
    <row r="2" spans="1:7" ht="15.75" x14ac:dyDescent="0.25">
      <c r="A2" s="11">
        <v>2</v>
      </c>
      <c r="B2" s="12" t="s">
        <v>42</v>
      </c>
      <c r="C2" s="13" t="s">
        <v>53</v>
      </c>
      <c r="D2" s="15">
        <v>0.33333333333333331</v>
      </c>
      <c r="E2" s="15"/>
      <c r="F2" s="15"/>
      <c r="G2" s="15">
        <v>0.625</v>
      </c>
    </row>
    <row r="3" spans="1:7" ht="31.5" x14ac:dyDescent="0.25">
      <c r="A3" s="11">
        <v>3</v>
      </c>
      <c r="B3" s="12" t="s">
        <v>43</v>
      </c>
      <c r="C3" s="13" t="s">
        <v>54</v>
      </c>
      <c r="D3" s="15">
        <v>0.33333333333333298</v>
      </c>
      <c r="E3" s="15"/>
      <c r="F3" s="15"/>
      <c r="G3" s="15">
        <v>0.625</v>
      </c>
    </row>
    <row r="4" spans="1:7" ht="15.75" x14ac:dyDescent="0.25">
      <c r="A4" s="11">
        <v>4</v>
      </c>
      <c r="B4" s="12" t="s">
        <v>44</v>
      </c>
      <c r="C4" s="13" t="s">
        <v>52</v>
      </c>
      <c r="D4" s="15">
        <v>0.33333333333333298</v>
      </c>
      <c r="E4" s="15"/>
      <c r="F4" s="15"/>
      <c r="G4" s="15">
        <v>0.625</v>
      </c>
    </row>
    <row r="5" spans="1:7" ht="15.75" x14ac:dyDescent="0.25">
      <c r="A5" s="11">
        <v>5</v>
      </c>
      <c r="B5" s="12" t="s">
        <v>45</v>
      </c>
      <c r="C5" s="13" t="s">
        <v>52</v>
      </c>
      <c r="D5" s="15">
        <v>0.33333333333333298</v>
      </c>
      <c r="E5" s="15"/>
      <c r="F5" s="15"/>
      <c r="G5" s="15">
        <v>0.625</v>
      </c>
    </row>
    <row r="6" spans="1:7" ht="15.75" x14ac:dyDescent="0.25">
      <c r="A6" s="11">
        <v>6</v>
      </c>
      <c r="B6" s="12" t="s">
        <v>46</v>
      </c>
      <c r="C6" s="13" t="s">
        <v>55</v>
      </c>
      <c r="D6" s="15">
        <v>0.33333333333333298</v>
      </c>
      <c r="E6" s="15"/>
      <c r="F6" s="15"/>
      <c r="G6" s="15">
        <v>0.625</v>
      </c>
    </row>
    <row r="7" spans="1:7" ht="15.75" x14ac:dyDescent="0.25">
      <c r="A7" s="11">
        <v>7</v>
      </c>
      <c r="B7" s="12" t="s">
        <v>47</v>
      </c>
      <c r="C7" s="13" t="s">
        <v>56</v>
      </c>
      <c r="D7" s="15">
        <v>0.33333333333333298</v>
      </c>
      <c r="E7" s="15"/>
      <c r="F7" s="15"/>
      <c r="G7" s="15">
        <v>0.625</v>
      </c>
    </row>
    <row r="8" spans="1:7" ht="15.75" x14ac:dyDescent="0.25">
      <c r="A8" s="11">
        <v>8</v>
      </c>
      <c r="B8" s="12" t="s">
        <v>48</v>
      </c>
      <c r="C8" s="13" t="s">
        <v>30</v>
      </c>
      <c r="D8" s="15">
        <v>0.33333333333333298</v>
      </c>
      <c r="E8" s="15"/>
      <c r="F8" s="15"/>
      <c r="G8" s="15">
        <v>0.625</v>
      </c>
    </row>
    <row r="9" spans="1:7" ht="15.75" x14ac:dyDescent="0.25">
      <c r="A9" s="11">
        <v>9</v>
      </c>
      <c r="B9" s="12" t="s">
        <v>49</v>
      </c>
      <c r="C9" s="13" t="s">
        <v>30</v>
      </c>
      <c r="D9" s="15">
        <v>0.33333333333333298</v>
      </c>
      <c r="E9" s="15"/>
      <c r="F9" s="15"/>
      <c r="G9" s="15">
        <v>0.625</v>
      </c>
    </row>
    <row r="10" spans="1:7" ht="15.75" x14ac:dyDescent="0.25">
      <c r="A10" s="11">
        <v>10</v>
      </c>
      <c r="B10" s="12" t="s">
        <v>34</v>
      </c>
      <c r="C10" s="13" t="s">
        <v>24</v>
      </c>
      <c r="D10" s="15">
        <v>0.33333333333333298</v>
      </c>
      <c r="E10" s="15"/>
      <c r="F10" s="15"/>
      <c r="G10" s="15">
        <v>0.625</v>
      </c>
    </row>
    <row r="11" spans="1:7" ht="15.75" x14ac:dyDescent="0.25">
      <c r="A11" s="11">
        <v>11</v>
      </c>
      <c r="B11" s="12" t="s">
        <v>35</v>
      </c>
      <c r="C11" s="13" t="s">
        <v>24</v>
      </c>
      <c r="D11" s="15">
        <v>0.33333333333333298</v>
      </c>
      <c r="E11" s="15"/>
      <c r="F11" s="15"/>
      <c r="G11" s="15">
        <v>0.625</v>
      </c>
    </row>
    <row r="12" spans="1:7" ht="15.75" x14ac:dyDescent="0.25">
      <c r="A12" s="11">
        <v>12</v>
      </c>
      <c r="B12" s="12" t="s">
        <v>33</v>
      </c>
      <c r="C12" s="13" t="s">
        <v>52</v>
      </c>
      <c r="D12" s="15">
        <v>0.34722222222222227</v>
      </c>
      <c r="E12" s="15"/>
      <c r="F12" s="15"/>
      <c r="G12" s="15">
        <v>0.61111111111111105</v>
      </c>
    </row>
    <row r="13" spans="1:7" ht="15.75" x14ac:dyDescent="0.25">
      <c r="A13" s="11">
        <v>13</v>
      </c>
      <c r="B13" s="12" t="s">
        <v>36</v>
      </c>
      <c r="C13" s="13" t="s">
        <v>56</v>
      </c>
      <c r="D13" s="15">
        <v>0.34722222222222227</v>
      </c>
      <c r="E13" s="15"/>
      <c r="F13" s="15"/>
      <c r="G13" s="15">
        <v>0.61111111111111105</v>
      </c>
    </row>
    <row r="14" spans="1:7" ht="15.75" x14ac:dyDescent="0.25">
      <c r="A14" s="11">
        <v>14</v>
      </c>
      <c r="B14" s="12" t="s">
        <v>37</v>
      </c>
      <c r="C14" s="13" t="s">
        <v>30</v>
      </c>
      <c r="D14" s="15">
        <v>0.34722222222222227</v>
      </c>
      <c r="E14" s="15"/>
      <c r="F14" s="15"/>
      <c r="G14" s="15">
        <v>0.61111111111111105</v>
      </c>
    </row>
    <row r="15" spans="1:7" ht="15.75" x14ac:dyDescent="0.25">
      <c r="A15" s="11">
        <v>15</v>
      </c>
      <c r="B15" s="12" t="s">
        <v>38</v>
      </c>
      <c r="C15" s="13" t="s">
        <v>24</v>
      </c>
      <c r="D15" s="15">
        <v>0.34722222222222227</v>
      </c>
      <c r="E15" s="15"/>
      <c r="F15" s="15"/>
      <c r="G15" s="15">
        <v>0.61111111111111105</v>
      </c>
    </row>
    <row r="16" spans="1:7" ht="15.75" x14ac:dyDescent="0.25">
      <c r="A16" s="11">
        <v>16</v>
      </c>
      <c r="B16" s="12" t="s">
        <v>39</v>
      </c>
      <c r="C16" s="13" t="s">
        <v>20</v>
      </c>
      <c r="D16" s="15">
        <v>0.34722222222222227</v>
      </c>
      <c r="E16" s="15"/>
      <c r="F16" s="15"/>
      <c r="G16" s="15">
        <v>0.61111111111111105</v>
      </c>
    </row>
    <row r="17" spans="1:7" ht="15.75" x14ac:dyDescent="0.25">
      <c r="A17" s="11">
        <v>17</v>
      </c>
      <c r="B17" s="12" t="s">
        <v>40</v>
      </c>
      <c r="C17" s="13" t="s">
        <v>20</v>
      </c>
      <c r="D17" s="15">
        <v>0.34722222222222227</v>
      </c>
      <c r="E17" s="15"/>
      <c r="F17" s="15"/>
      <c r="G17" s="15">
        <v>0.61111111111111105</v>
      </c>
    </row>
    <row r="18" spans="1:7" ht="15.75" x14ac:dyDescent="0.25">
      <c r="A18" s="11">
        <v>18</v>
      </c>
      <c r="B18" s="12" t="s">
        <v>21</v>
      </c>
      <c r="C18" s="13" t="s">
        <v>25</v>
      </c>
      <c r="D18" s="15"/>
      <c r="E18" s="15"/>
      <c r="F18" s="15"/>
      <c r="G18" s="15">
        <v>0.5625</v>
      </c>
    </row>
    <row r="19" spans="1:7" ht="15.75" x14ac:dyDescent="0.25">
      <c r="A19" s="11">
        <v>19</v>
      </c>
      <c r="B19" s="12" t="s">
        <v>22</v>
      </c>
      <c r="C19" s="13" t="s">
        <v>32</v>
      </c>
      <c r="D19" s="15">
        <v>0.41666666666666669</v>
      </c>
      <c r="E19" s="15"/>
      <c r="F19" s="15"/>
      <c r="G19" s="15">
        <v>0.66666666666666663</v>
      </c>
    </row>
    <row r="20" spans="1:7" ht="15.75" x14ac:dyDescent="0.25">
      <c r="A20" s="11">
        <v>20</v>
      </c>
      <c r="B20" s="12" t="s">
        <v>26</v>
      </c>
      <c r="C20" s="13" t="s">
        <v>30</v>
      </c>
      <c r="D20" s="15">
        <v>0.3888888888888889</v>
      </c>
      <c r="E20" s="15">
        <v>0.4375</v>
      </c>
      <c r="F20" s="15">
        <v>0.49305555555555558</v>
      </c>
      <c r="G20" s="15">
        <v>0.60416666666666663</v>
      </c>
    </row>
    <row r="21" spans="1:7" ht="15.75" x14ac:dyDescent="0.25">
      <c r="A21" s="11">
        <v>21</v>
      </c>
      <c r="B21" s="12" t="s">
        <v>27</v>
      </c>
      <c r="C21" s="13" t="s">
        <v>52</v>
      </c>
      <c r="D21" s="15">
        <v>0.3888888888888889</v>
      </c>
      <c r="E21" s="15">
        <v>0.4375</v>
      </c>
      <c r="F21" s="15">
        <v>0.49305555555555558</v>
      </c>
      <c r="G21" s="15">
        <v>0.60416666666666663</v>
      </c>
    </row>
    <row r="22" spans="1:7" ht="15.75" x14ac:dyDescent="0.25">
      <c r="A22" s="11">
        <v>22</v>
      </c>
      <c r="B22" s="12" t="s">
        <v>28</v>
      </c>
      <c r="C22" s="13" t="s">
        <v>24</v>
      </c>
      <c r="D22" s="15">
        <v>0.3888888888888889</v>
      </c>
      <c r="E22" s="15">
        <v>0.4375</v>
      </c>
      <c r="F22" s="15">
        <v>0.49305555555555558</v>
      </c>
      <c r="G22" s="15">
        <v>0.60416666666666663</v>
      </c>
    </row>
    <row r="23" spans="1:7" ht="15.75" x14ac:dyDescent="0.25">
      <c r="A23" s="11">
        <v>23</v>
      </c>
      <c r="B23" s="12" t="s">
        <v>29</v>
      </c>
      <c r="C23" s="13" t="s">
        <v>56</v>
      </c>
      <c r="D23" s="15">
        <v>0.3888888888888889</v>
      </c>
      <c r="E23" s="15">
        <v>0.4375</v>
      </c>
      <c r="F23" s="15">
        <v>0.49305555555555558</v>
      </c>
      <c r="G23" s="15">
        <v>0.60416666666666663</v>
      </c>
    </row>
    <row r="24" spans="1:7" ht="15.75" x14ac:dyDescent="0.25">
      <c r="A24" s="11">
        <v>24</v>
      </c>
      <c r="B24" s="12" t="s">
        <v>31</v>
      </c>
      <c r="C24" s="13" t="s">
        <v>58</v>
      </c>
      <c r="D24" s="15">
        <v>0.34722222222222227</v>
      </c>
      <c r="E24" s="15"/>
      <c r="F24" s="15"/>
      <c r="G24" s="15">
        <v>0.61111111111111105</v>
      </c>
    </row>
    <row r="25" spans="1:7" ht="15.75" x14ac:dyDescent="0.25">
      <c r="A25" s="11">
        <v>25</v>
      </c>
      <c r="B25" s="12" t="s">
        <v>23</v>
      </c>
      <c r="C25" s="13" t="s">
        <v>57</v>
      </c>
      <c r="D25" s="15">
        <v>0.375</v>
      </c>
      <c r="E25" s="15"/>
      <c r="F25" s="15"/>
      <c r="G25" s="15">
        <v>0.5625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DİĞER BÖLÜMeylül DEFA</vt:lpstr>
      <vt:lpstr>DİĞER BÖLÜM EKİM</vt:lpstr>
      <vt:lpstr>görevpaylaşımı</vt:lpstr>
      <vt:lpstr>'DİĞER BÖLÜM EKİM'!Yazdırma_Alanı</vt:lpstr>
      <vt:lpstr>'DİĞER BÖLÜMeylül DEFA'!Yazdırma_Alanı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2021-10-06T10:04:00Z</dcterms:modified>
</cp:coreProperties>
</file>